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012"/>
  </bookViews>
  <sheets>
    <sheet name="июнь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4" i="1" l="1"/>
  <c r="L22" i="1"/>
  <c r="K22" i="1"/>
  <c r="J22" i="1"/>
  <c r="D22" i="1"/>
  <c r="C22" i="1"/>
  <c r="E22" i="1"/>
  <c r="E21" i="1"/>
  <c r="F20" i="1"/>
  <c r="L16" i="1"/>
  <c r="L15" i="1"/>
  <c r="L14" i="1"/>
  <c r="G17" i="1"/>
  <c r="F17" i="1"/>
  <c r="E18" i="1"/>
  <c r="E17" i="1"/>
  <c r="E16" i="1"/>
  <c r="E15" i="1"/>
  <c r="E14" i="1"/>
  <c r="E13" i="1"/>
  <c r="G12" i="1"/>
  <c r="G11" i="1"/>
  <c r="F10" i="1"/>
  <c r="E10" i="1"/>
  <c r="K9" i="1" l="1"/>
  <c r="G9" i="1"/>
  <c r="E9" i="1"/>
  <c r="D9" i="1"/>
  <c r="H18" i="1" l="1"/>
  <c r="G18" i="1" l="1"/>
  <c r="E20" i="1" l="1"/>
  <c r="F11" i="1"/>
  <c r="I24" i="1" l="1"/>
  <c r="H23" i="1" l="1"/>
  <c r="G23" i="1"/>
  <c r="M23" i="1"/>
  <c r="N23" i="1"/>
  <c r="O23" i="1"/>
  <c r="K23" i="1"/>
  <c r="I10" i="1"/>
  <c r="I11" i="1"/>
  <c r="I12" i="1"/>
  <c r="I13" i="1"/>
  <c r="I16" i="1"/>
  <c r="I17" i="1"/>
  <c r="I18" i="1"/>
  <c r="I20" i="1"/>
  <c r="I21" i="1"/>
  <c r="B24" i="1"/>
  <c r="B18" i="1"/>
  <c r="B17" i="1"/>
  <c r="B16" i="1"/>
  <c r="I15" i="1"/>
  <c r="B15" i="1"/>
  <c r="I14" i="1"/>
  <c r="B14" i="1"/>
  <c r="B13" i="1"/>
  <c r="B12" i="1"/>
  <c r="B11" i="1"/>
  <c r="I9" i="1"/>
  <c r="B9" i="1"/>
  <c r="B10" i="1" l="1"/>
  <c r="K19" i="1"/>
  <c r="L19" i="1"/>
  <c r="M19" i="1"/>
  <c r="M25" i="1" s="1"/>
  <c r="N19" i="1"/>
  <c r="N25" i="1" s="1"/>
  <c r="O19" i="1"/>
  <c r="O25" i="1" s="1"/>
  <c r="J19" i="1"/>
  <c r="L23" i="1"/>
  <c r="K25" i="1"/>
  <c r="J23" i="1"/>
  <c r="D19" i="1"/>
  <c r="E19" i="1"/>
  <c r="F19" i="1"/>
  <c r="G19" i="1"/>
  <c r="G25" i="1" s="1"/>
  <c r="H19" i="1"/>
  <c r="H25" i="1" s="1"/>
  <c r="C19" i="1"/>
  <c r="B21" i="1"/>
  <c r="F23" i="1"/>
  <c r="L25" i="1" l="1"/>
  <c r="F25" i="1"/>
  <c r="C23" i="1"/>
  <c r="B22" i="1"/>
  <c r="B19" i="1"/>
  <c r="E23" i="1"/>
  <c r="E25" i="1" s="1"/>
  <c r="B20" i="1"/>
  <c r="D23" i="1"/>
  <c r="D25" i="1" s="1"/>
  <c r="I19" i="1"/>
  <c r="J25" i="1"/>
  <c r="I22" i="1"/>
  <c r="I23" i="1"/>
  <c r="I25" i="1" l="1"/>
  <c r="C25" i="1"/>
  <c r="B23" i="1"/>
  <c r="B25" i="1" s="1"/>
</calcChain>
</file>

<file path=xl/sharedStrings.xml><?xml version="1.0" encoding="utf-8"?>
<sst xmlns="http://schemas.openxmlformats.org/spreadsheetml/2006/main" count="37" uniqueCount="31">
  <si>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</si>
  <si>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</si>
  <si>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</si>
  <si>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</si>
  <si>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</si>
  <si>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</si>
  <si>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</si>
  <si>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</si>
  <si>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</si>
  <si>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</si>
  <si>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</si>
  <si>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</si>
  <si>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</si>
  <si>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</si>
  <si>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</si>
  <si>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</si>
  <si>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</si>
  <si>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</si>
  <si>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</si>
  <si>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</si>
  <si>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</si>
  <si>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</si>
  <si>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</si>
  <si>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</si>
  <si>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</si>
  <si>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</si>
  <si>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</si>
  <si>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</si>
  <si>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</si>
  <si>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июнь  2015г</t>
  </si>
  <si>
    <t>ОАО "МРСК Юга"-"Волгоградэнерго"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</si>
</sst>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/>
      <sheetData sheetId="1"/>
      <sheetData sheetId="2"/>
      <sheetData sheetId="3">
        <row r="71">
          <cell r="E71">
            <v>383.03</v>
          </cell>
          <cell r="J71">
            <v>314.68</v>
          </cell>
        </row>
        <row r="72">
          <cell r="J72">
            <v>6247.8090000000002</v>
          </cell>
        </row>
        <row r="73">
          <cell r="J73">
            <v>48.697000000000003</v>
          </cell>
        </row>
        <row r="77">
          <cell r="J77">
            <v>11.669</v>
          </cell>
        </row>
        <row r="96">
          <cell r="J96">
            <v>20298.028999999999</v>
          </cell>
        </row>
        <row r="98">
          <cell r="I98">
            <v>849.61400000000003</v>
          </cell>
        </row>
        <row r="99">
          <cell r="I99">
            <v>107.7</v>
          </cell>
        </row>
      </sheetData>
      <sheetData sheetId="4">
        <row r="69">
          <cell r="E69">
            <v>669.13599999999997</v>
          </cell>
          <cell r="J69">
            <v>228.98500000000001</v>
          </cell>
        </row>
        <row r="70">
          <cell r="J70">
            <v>238.15700000000001</v>
          </cell>
        </row>
      </sheetData>
      <sheetData sheetId="5">
        <row r="63">
          <cell r="E63">
            <v>27991.579000000002</v>
          </cell>
          <cell r="J63">
            <v>21689.173999999999</v>
          </cell>
        </row>
        <row r="64">
          <cell r="J64">
            <v>18406.370999999999</v>
          </cell>
        </row>
        <row r="65">
          <cell r="J65">
            <v>5435.3239999999996</v>
          </cell>
        </row>
        <row r="98">
          <cell r="H98">
            <v>0</v>
          </cell>
        </row>
        <row r="99">
          <cell r="J99">
            <v>10.172000000000001</v>
          </cell>
        </row>
        <row r="111">
          <cell r="J111">
            <v>3.8340000000000001</v>
          </cell>
        </row>
        <row r="121">
          <cell r="J121">
            <v>2706.5250000000001</v>
          </cell>
        </row>
      </sheetData>
      <sheetData sheetId="6"/>
      <sheetData sheetId="7">
        <row r="68">
          <cell r="E68">
            <v>73300.544999999998</v>
          </cell>
          <cell r="J68">
            <v>68222.597999999998</v>
          </cell>
        </row>
        <row r="73">
          <cell r="J73">
            <v>97.478999999999999</v>
          </cell>
        </row>
      </sheetData>
      <sheetData sheetId="8">
        <row r="70">
          <cell r="E70">
            <v>27652.276999999998</v>
          </cell>
          <cell r="J70">
            <v>22985.488000000001</v>
          </cell>
        </row>
        <row r="75">
          <cell r="J75">
            <v>35.774999999999999</v>
          </cell>
        </row>
      </sheetData>
      <sheetData sheetId="9"/>
      <sheetData sheetId="10">
        <row r="68">
          <cell r="E68">
            <v>24787.421999999999</v>
          </cell>
          <cell r="J68">
            <v>22013.54</v>
          </cell>
        </row>
        <row r="73">
          <cell r="J73">
            <v>32.942999999999998</v>
          </cell>
        </row>
      </sheetData>
      <sheetData sheetId="11"/>
      <sheetData sheetId="12">
        <row r="69">
          <cell r="E69">
            <v>239.79300000000001</v>
          </cell>
        </row>
        <row r="70">
          <cell r="J70">
            <v>50</v>
          </cell>
        </row>
      </sheetData>
      <sheetData sheetId="13">
        <row r="69">
          <cell r="E69">
            <v>3838.4960000000001</v>
          </cell>
          <cell r="J69">
            <v>6274.3</v>
          </cell>
        </row>
      </sheetData>
      <sheetData sheetId="14">
        <row r="69">
          <cell r="E69">
            <v>1789.8520000000001</v>
          </cell>
          <cell r="J69">
            <v>1619.7940000000001</v>
          </cell>
        </row>
      </sheetData>
      <sheetData sheetId="15">
        <row r="69">
          <cell r="E69">
            <v>36749.544000000002</v>
          </cell>
          <cell r="J69">
            <v>56175.896999999997</v>
          </cell>
        </row>
        <row r="70">
          <cell r="J70">
            <v>21908.383999999998</v>
          </cell>
        </row>
        <row r="71">
          <cell r="J71">
            <v>2015.0609999999999</v>
          </cell>
        </row>
        <row r="76">
          <cell r="J76">
            <v>89.733000000000004</v>
          </cell>
        </row>
        <row r="77">
          <cell r="J77">
            <v>39.578000000000003</v>
          </cell>
        </row>
        <row r="78">
          <cell r="J78">
            <v>3.149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zoomScale="80" zoomScaleNormal="80" workbookViewId="0">
      <selection activeCell="A25" sqref="A25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9" t="s">
        <v>6</v>
      </c>
      <c r="B7" s="17" t="s">
        <v>25</v>
      </c>
      <c r="C7" s="13" t="s">
        <v>27</v>
      </c>
      <c r="D7" s="14"/>
      <c r="E7" s="14"/>
      <c r="F7" s="14"/>
      <c r="G7" s="14"/>
      <c r="H7" s="15"/>
      <c r="I7" s="17" t="s">
        <v>26</v>
      </c>
      <c r="J7" s="13" t="s">
        <v>28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20"/>
      <c r="B8" s="18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18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17</v>
      </c>
      <c r="B9" s="11">
        <f>SUM(C9:H9)</f>
        <v>6611.1860000000006</v>
      </c>
      <c r="C9" s="11"/>
      <c r="D9" s="11">
        <f>[1]Ижсталь!$J$72</f>
        <v>6247.8090000000002</v>
      </c>
      <c r="E9" s="11">
        <f>[1]Ижсталь!$J$71</f>
        <v>314.68</v>
      </c>
      <c r="F9" s="11"/>
      <c r="G9" s="11">
        <f>[1]Ижсталь!$J$73</f>
        <v>48.697000000000003</v>
      </c>
      <c r="H9" s="11"/>
      <c r="I9" s="11">
        <f>SUM(J9:O9)</f>
        <v>11.669</v>
      </c>
      <c r="J9" s="11"/>
      <c r="K9" s="11">
        <f>[1]Ижсталь!$J$77</f>
        <v>11.669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18</v>
      </c>
      <c r="B10" s="11">
        <f t="shared" ref="B10:B24" si="0">SUM(C10:H10)</f>
        <v>467.14200000000005</v>
      </c>
      <c r="C10" s="11"/>
      <c r="D10" s="11"/>
      <c r="E10" s="12">
        <f>[1]ЮУНК!$J$69</f>
        <v>228.98500000000001</v>
      </c>
      <c r="F10" s="11">
        <f>[1]ЮУНК!$J$70</f>
        <v>238.15700000000001</v>
      </c>
      <c r="G10" s="11"/>
      <c r="H10" s="11"/>
      <c r="I10" s="11">
        <f t="shared" ref="I10:I22" si="1">SUM(J10:O10)</f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19</v>
      </c>
      <c r="B11" s="11">
        <f t="shared" si="0"/>
        <v>10.172000000000001</v>
      </c>
      <c r="C11" s="11"/>
      <c r="D11" s="11"/>
      <c r="E11" s="11"/>
      <c r="F11" s="11">
        <f>'[1]Междуреч (2)'!$H$98</f>
        <v>0</v>
      </c>
      <c r="G11" s="11">
        <f>'[1]Междуреч (2)'!$J$99</f>
        <v>10.172000000000001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20</v>
      </c>
      <c r="B12" s="11">
        <f t="shared" si="0"/>
        <v>3.8340000000000001</v>
      </c>
      <c r="C12" s="11"/>
      <c r="D12" s="11"/>
      <c r="E12" s="11"/>
      <c r="F12" s="11"/>
      <c r="G12" s="11">
        <f>'[1]Междуреч (2)'!$J$111</f>
        <v>3.8340000000000001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21</v>
      </c>
      <c r="B13" s="11">
        <f t="shared" si="0"/>
        <v>2706.5250000000001</v>
      </c>
      <c r="C13" s="11"/>
      <c r="D13" s="11"/>
      <c r="E13" s="11">
        <f>'[1]Междуреч (2)'!$J$121</f>
        <v>2706.5250000000001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22</v>
      </c>
      <c r="B14" s="11">
        <f t="shared" si="0"/>
        <v>68222.597999999998</v>
      </c>
      <c r="C14" s="11"/>
      <c r="D14" s="11"/>
      <c r="E14" s="11">
        <f>[1]БЗФ!$J$68</f>
        <v>68222.597999999998</v>
      </c>
      <c r="F14" s="11"/>
      <c r="G14" s="11"/>
      <c r="H14" s="11"/>
      <c r="I14" s="11">
        <f t="shared" si="1"/>
        <v>97.478999999999999</v>
      </c>
      <c r="J14" s="11"/>
      <c r="K14" s="11"/>
      <c r="L14" s="11">
        <f>[1]БЗФ!$J$73</f>
        <v>97.478999999999999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23</v>
      </c>
      <c r="B15" s="11">
        <f t="shared" si="0"/>
        <v>22985.488000000001</v>
      </c>
      <c r="C15" s="11"/>
      <c r="D15" s="11"/>
      <c r="E15" s="11">
        <f>[1]БМК!$J$70</f>
        <v>22985.488000000001</v>
      </c>
      <c r="F15" s="11"/>
      <c r="G15" s="11"/>
      <c r="H15" s="11"/>
      <c r="I15" s="11">
        <f t="shared" si="1"/>
        <v>35.774999999999999</v>
      </c>
      <c r="J15" s="11"/>
      <c r="K15" s="11"/>
      <c r="L15" s="11">
        <f>[1]БМК!$J$75</f>
        <v>35.774999999999999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24</v>
      </c>
      <c r="B16" s="11">
        <f t="shared" si="0"/>
        <v>22013.54</v>
      </c>
      <c r="C16" s="11"/>
      <c r="D16" s="11"/>
      <c r="E16" s="11">
        <f>[1]Якутуголь!$J$68</f>
        <v>22013.54</v>
      </c>
      <c r="F16" s="11"/>
      <c r="G16" s="11"/>
      <c r="H16" s="11"/>
      <c r="I16" s="11">
        <f t="shared" si="1"/>
        <v>32.942999999999998</v>
      </c>
      <c r="J16" s="11"/>
      <c r="K16" s="11"/>
      <c r="L16" s="11">
        <f>[1]Якутуголь!$J$73</f>
        <v>32.942999999999998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45530.868999999999</v>
      </c>
      <c r="C17" s="11"/>
      <c r="D17" s="11"/>
      <c r="E17" s="11">
        <f>'[1]Междуреч (2)'!$J$63</f>
        <v>21689.173999999999</v>
      </c>
      <c r="F17" s="11">
        <f>'[1]Междуреч (2)'!$J$64</f>
        <v>18406.370999999999</v>
      </c>
      <c r="G17" s="11">
        <f>'[1]Междуреч (2)'!$J$65</f>
        <v>5435.3239999999996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21255.343000000001</v>
      </c>
      <c r="C18" s="11"/>
      <c r="D18" s="11"/>
      <c r="E18" s="11">
        <f>[1]Ижсталь!$J$96</f>
        <v>20298.028999999999</v>
      </c>
      <c r="F18" s="11"/>
      <c r="G18" s="11">
        <f>[1]Ижсталь!$I$98</f>
        <v>849.61400000000003</v>
      </c>
      <c r="H18" s="11">
        <f>[1]Ижсталь!$I$99</f>
        <v>107.7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66786.211999999985</v>
      </c>
      <c r="C19" s="11">
        <f>SUM(C17:C18)</f>
        <v>0</v>
      </c>
      <c r="D19" s="11">
        <f>SUM(D17:D18)</f>
        <v>0</v>
      </c>
      <c r="E19" s="11">
        <f t="shared" ref="E19:J19" si="2">SUM(E17:E18)</f>
        <v>41987.202999999994</v>
      </c>
      <c r="F19" s="11">
        <f t="shared" si="2"/>
        <v>18406.370999999999</v>
      </c>
      <c r="G19" s="11">
        <f t="shared" si="2"/>
        <v>6284.9380000000001</v>
      </c>
      <c r="H19" s="11">
        <f t="shared" si="2"/>
        <v>107.7</v>
      </c>
      <c r="I19" s="11">
        <f t="shared" si="1"/>
        <v>0</v>
      </c>
      <c r="J19" s="11">
        <f t="shared" si="2"/>
        <v>0</v>
      </c>
      <c r="K19" s="11">
        <f t="shared" ref="K19" si="3">SUM(K17:K18)</f>
        <v>0</v>
      </c>
      <c r="L19" s="11">
        <f t="shared" ref="L19" si="4">SUM(L17:L18)</f>
        <v>0</v>
      </c>
      <c r="M19" s="11">
        <f t="shared" ref="M19" si="5">SUM(M17:M18)</f>
        <v>0</v>
      </c>
      <c r="N19" s="11">
        <f t="shared" ref="N19" si="6">SUM(N17:N18)</f>
        <v>0</v>
      </c>
      <c r="O19" s="11">
        <f t="shared" ref="O19" si="7">SUM(O17:O18)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50</v>
      </c>
      <c r="C20" s="11"/>
      <c r="D20" s="11"/>
      <c r="E20" s="11">
        <f>[1]Балтика!$Y$69</f>
        <v>0</v>
      </c>
      <c r="F20" s="11">
        <f>[1]Балтика!$J$70</f>
        <v>50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6274.3</v>
      </c>
      <c r="C21" s="11"/>
      <c r="D21" s="11"/>
      <c r="E21" s="11">
        <f>[1]УралКУЗ!$J$69</f>
        <v>6274.3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80099.342000000004</v>
      </c>
      <c r="C22" s="11">
        <f>[1]ЧМК!$J$70</f>
        <v>21908.383999999998</v>
      </c>
      <c r="D22" s="11">
        <f>[1]ЧМК!$J$71</f>
        <v>2015.0609999999999</v>
      </c>
      <c r="E22" s="11">
        <f>[1]ЧМК!$J$69</f>
        <v>56175.896999999997</v>
      </c>
      <c r="F22" s="11"/>
      <c r="G22" s="11"/>
      <c r="H22" s="11"/>
      <c r="I22" s="11">
        <f t="shared" si="1"/>
        <v>132.46</v>
      </c>
      <c r="J22" s="11">
        <f>[1]ЧМК!$J$77</f>
        <v>39.578000000000003</v>
      </c>
      <c r="K22" s="11">
        <f>[1]ЧМК!$J$78</f>
        <v>3.149</v>
      </c>
      <c r="L22" s="11">
        <f>[1]ЧМК!$J$76</f>
        <v>89.733000000000004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86423.641999999993</v>
      </c>
      <c r="C23" s="11">
        <f t="shared" ref="C23:H23" si="8">SUM(C20:C22)</f>
        <v>21908.383999999998</v>
      </c>
      <c r="D23" s="11">
        <f t="shared" si="8"/>
        <v>2015.0609999999999</v>
      </c>
      <c r="E23" s="11">
        <f t="shared" si="8"/>
        <v>62450.197</v>
      </c>
      <c r="F23" s="11">
        <f t="shared" si="8"/>
        <v>50</v>
      </c>
      <c r="G23" s="11">
        <f t="shared" si="8"/>
        <v>0</v>
      </c>
      <c r="H23" s="11">
        <f t="shared" si="8"/>
        <v>0</v>
      </c>
      <c r="I23" s="11">
        <f>SUM(J23:O23)</f>
        <v>132.46</v>
      </c>
      <c r="J23" s="11">
        <f>SUM(J20:J22)</f>
        <v>39.578000000000003</v>
      </c>
      <c r="K23" s="11">
        <f t="shared" ref="K23:O23" si="9">SUM(K20:K22)</f>
        <v>3.149</v>
      </c>
      <c r="L23" s="11">
        <f t="shared" si="9"/>
        <v>89.733000000000004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6" t="s">
        <v>30</v>
      </c>
      <c r="B24" s="11">
        <f t="shared" si="0"/>
        <v>1619.7940000000001</v>
      </c>
      <c r="C24" s="11"/>
      <c r="D24" s="11"/>
      <c r="E24" s="11">
        <f>'[1]Волга-ФЭСТ'!$J$69</f>
        <v>1619.7940000000001</v>
      </c>
      <c r="F24" s="11"/>
      <c r="G24" s="11"/>
      <c r="H24" s="11"/>
      <c r="I24" s="11">
        <f>SUM(J24:O24)</f>
        <v>0</v>
      </c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8" customHeight="1" x14ac:dyDescent="0.3">
      <c r="A25" s="1" t="s">
        <v>5</v>
      </c>
      <c r="B25" s="11">
        <f t="shared" ref="B25:J25" si="10">SUM(B9:B24)</f>
        <v>431059.98699999996</v>
      </c>
      <c r="C25" s="11">
        <f t="shared" si="10"/>
        <v>43816.767999999996</v>
      </c>
      <c r="D25" s="11">
        <f t="shared" si="10"/>
        <v>10277.931</v>
      </c>
      <c r="E25" s="11">
        <f t="shared" si="10"/>
        <v>326966.40999999997</v>
      </c>
      <c r="F25" s="11">
        <f t="shared" si="10"/>
        <v>37150.898999999998</v>
      </c>
      <c r="G25" s="11">
        <f t="shared" si="10"/>
        <v>12632.579</v>
      </c>
      <c r="H25" s="11">
        <f t="shared" si="10"/>
        <v>215.4</v>
      </c>
      <c r="I25" s="11">
        <f t="shared" si="10"/>
        <v>442.78600000000006</v>
      </c>
      <c r="J25" s="11">
        <f t="shared" si="10"/>
        <v>79.156000000000006</v>
      </c>
      <c r="K25" s="11">
        <f t="shared" ref="K25:O25" si="11">SUM(K9:K24)</f>
        <v>17.967000000000002</v>
      </c>
      <c r="L25" s="11">
        <f>SUM(L9:L24)</f>
        <v>345.66300000000001</v>
      </c>
      <c r="M25" s="11">
        <f>SUM(M9:M24)</f>
        <v>0</v>
      </c>
      <c r="N25" s="11">
        <f t="shared" si="11"/>
        <v>0</v>
      </c>
      <c r="O25" s="11">
        <f t="shared" si="1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июнь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2016-07-25T12:15:45Z</dcterms:modified>
</cp:coreProperties>
</file>